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dmi\Desktop\"/>
    </mc:Choice>
  </mc:AlternateContent>
  <xr:revisionPtr revIDLastSave="0" documentId="8_{2328388A-C973-46B4-A8A9-77EEAF69EEE5}" xr6:coauthVersionLast="43" xr6:coauthVersionMax="43" xr10:uidLastSave="{00000000-0000-0000-0000-000000000000}"/>
  <bookViews>
    <workbookView xWindow="-120" yWindow="-120" windowWidth="20730" windowHeight="11160" xr2:uid="{55FA09E4-FE88-44CE-BB78-C0CE5AB31266}"/>
  </bookViews>
  <sheets>
    <sheet name="Bank reconcilliation" sheetId="1" r:id="rId1"/>
  </sheets>
  <externalReferences>
    <externalReference r:id="rId2"/>
  </externalReferences>
  <definedNames>
    <definedName name="_xlnm.Print_Area" localSheetId="0">'Bank reconcilliation'!$A$4:$K$27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13" i="1" l="1"/>
  <c r="H12" i="1"/>
  <c r="H11" i="1"/>
  <c r="C11" i="1"/>
  <c r="H8" i="1"/>
  <c r="H7" i="1"/>
  <c r="H14" i="1" s="1"/>
  <c r="K9" i="1" s="1"/>
  <c r="C7" i="1"/>
  <c r="C14" i="1" s="1"/>
  <c r="K7" i="1" s="1"/>
  <c r="K8" i="1" s="1"/>
  <c r="K10" i="1" s="1"/>
  <c r="K17" i="1" s="1"/>
</calcChain>
</file>

<file path=xl/sharedStrings.xml><?xml version="1.0" encoding="utf-8"?>
<sst xmlns="http://schemas.openxmlformats.org/spreadsheetml/2006/main" count="26" uniqueCount="21">
  <si>
    <t>Parish Account Bank Reconcilliation 2018/19</t>
  </si>
  <si>
    <t>Income</t>
  </si>
  <si>
    <t>Expenditure</t>
  </si>
  <si>
    <t>Balance</t>
  </si>
  <si>
    <t>Opening Balance</t>
  </si>
  <si>
    <t>General</t>
  </si>
  <si>
    <t>Subscriptions</t>
  </si>
  <si>
    <t>Plus Income</t>
  </si>
  <si>
    <t>subtotal</t>
  </si>
  <si>
    <t>less Expenditure</t>
  </si>
  <si>
    <t>interest</t>
  </si>
  <si>
    <t>TOTAL (bank balance)</t>
  </si>
  <si>
    <t>vat</t>
  </si>
  <si>
    <t>clerks wages</t>
  </si>
  <si>
    <t>Transparency fund grant</t>
  </si>
  <si>
    <t>VAT</t>
  </si>
  <si>
    <t>TOTAL</t>
  </si>
  <si>
    <t xml:space="preserve"> </t>
  </si>
  <si>
    <t>Petty Cash</t>
  </si>
  <si>
    <t xml:space="preserve">Balance </t>
  </si>
  <si>
    <t>Septamus Moore Charity Acct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</si>
</sst>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£&quot;* #,##0.00_-;\-&quot;£&quot;* #,##0.00_-;_-&quot;£&quot;* &quot;-&quot;??_-;_-@_-"/>
    <numFmt numFmtId="164" formatCode="&quot;£&quot;#,##0.00"/>
  </numFmts>
  <fonts count="7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indexed="8"/>
      <name val="Arial"/>
      <family val="2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39997558519241921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2" borderId="0" xfId="0" applyFont="1" applyFill="1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164" fontId="2" fillId="0" borderId="0" xfId="0" applyNumberFormat="1" applyFont="1" applyAlignment="1">
      <alignment horizontal="left"/>
    </xf>
    <xf numFmtId="4" fontId="2" fillId="0" borderId="0" xfId="0" applyNumberFormat="1" applyFont="1" applyAlignment="1">
      <alignment horizontal="left"/>
    </xf>
    <xf numFmtId="0" fontId="4" fillId="3" borderId="1" xfId="0" applyFont="1" applyFill="1" applyBorder="1" applyAlignment="1">
      <alignment horizontal="left"/>
    </xf>
    <xf numFmtId="0" fontId="4" fillId="3" borderId="2" xfId="0" applyFont="1" applyFill="1" applyBorder="1" applyAlignment="1">
      <alignment horizontal="left"/>
    </xf>
    <xf numFmtId="0" fontId="4" fillId="3" borderId="3" xfId="0" applyFont="1" applyFill="1" applyBorder="1" applyAlignment="1">
      <alignment horizontal="left"/>
    </xf>
    <xf numFmtId="0" fontId="5" fillId="0" borderId="0" xfId="0" applyFont="1" applyAlignment="1">
      <alignment horizontal="left"/>
    </xf>
    <xf numFmtId="0" fontId="3" fillId="4" borderId="4" xfId="0" applyFont="1" applyFill="1" applyBorder="1" applyAlignment="1">
      <alignment horizontal="left"/>
    </xf>
    <xf numFmtId="44" fontId="2" fillId="0" borderId="4" xfId="0" applyNumberFormat="1" applyFont="1" applyBorder="1" applyAlignment="1">
      <alignment horizontal="left"/>
    </xf>
    <xf numFmtId="0" fontId="3" fillId="5" borderId="4" xfId="0" applyFont="1" applyFill="1" applyBorder="1" applyAlignment="1">
      <alignment horizontal="left"/>
    </xf>
    <xf numFmtId="0" fontId="3" fillId="0" borderId="4" xfId="0" applyFont="1" applyBorder="1" applyAlignment="1">
      <alignment horizontal="left"/>
    </xf>
    <xf numFmtId="4" fontId="3" fillId="0" borderId="4" xfId="0" applyNumberFormat="1" applyFont="1" applyBorder="1" applyAlignment="1">
      <alignment horizontal="left"/>
    </xf>
    <xf numFmtId="0" fontId="3" fillId="3" borderId="4" xfId="0" applyFont="1" applyFill="1" applyBorder="1" applyAlignment="1">
      <alignment horizontal="left"/>
    </xf>
    <xf numFmtId="0" fontId="2" fillId="0" borderId="5" xfId="0" applyFont="1" applyBorder="1" applyAlignment="1">
      <alignment horizontal="left"/>
    </xf>
    <xf numFmtId="44" fontId="2" fillId="0" borderId="5" xfId="0" applyNumberFormat="1" applyFont="1" applyBorder="1" applyAlignment="1">
      <alignment horizontal="left"/>
    </xf>
    <xf numFmtId="4" fontId="2" fillId="0" borderId="5" xfId="0" applyNumberFormat="1" applyFont="1" applyBorder="1" applyAlignment="1">
      <alignment horizontal="left"/>
    </xf>
    <xf numFmtId="0" fontId="2" fillId="6" borderId="5" xfId="0" applyFont="1" applyFill="1" applyBorder="1" applyAlignment="1">
      <alignment horizontal="left"/>
    </xf>
    <xf numFmtId="44" fontId="2" fillId="6" borderId="5" xfId="0" applyNumberFormat="1" applyFont="1" applyFill="1" applyBorder="1" applyAlignment="1">
      <alignment horizontal="left"/>
    </xf>
    <xf numFmtId="44" fontId="2" fillId="4" borderId="5" xfId="0" applyNumberFormat="1" applyFont="1" applyFill="1" applyBorder="1" applyAlignment="1">
      <alignment horizontal="left"/>
    </xf>
    <xf numFmtId="44" fontId="2" fillId="0" borderId="0" xfId="0" applyNumberFormat="1" applyFont="1" applyAlignment="1">
      <alignment horizontal="left"/>
    </xf>
    <xf numFmtId="44" fontId="2" fillId="5" borderId="6" xfId="0" applyNumberFormat="1" applyFont="1" applyFill="1" applyBorder="1" applyAlignment="1">
      <alignment horizontal="left"/>
    </xf>
    <xf numFmtId="0" fontId="1" fillId="0" borderId="7" xfId="0" applyFont="1" applyBorder="1" applyAlignment="1">
      <alignment horizontal="left"/>
    </xf>
    <xf numFmtId="44" fontId="2" fillId="3" borderId="8" xfId="0" applyNumberFormat="1" applyFont="1" applyFill="1" applyBorder="1" applyAlignment="1">
      <alignment horizontal="left"/>
    </xf>
    <xf numFmtId="0" fontId="2" fillId="0" borderId="9" xfId="0" applyFont="1" applyBorder="1" applyAlignment="1">
      <alignment horizontal="left"/>
    </xf>
    <xf numFmtId="44" fontId="2" fillId="0" borderId="6" xfId="0" applyNumberFormat="1" applyFont="1" applyBorder="1" applyAlignment="1">
      <alignment horizontal="left"/>
    </xf>
    <xf numFmtId="44" fontId="1" fillId="0" borderId="10" xfId="0" applyNumberFormat="1" applyFont="1" applyBorder="1" applyAlignment="1">
      <alignment horizontal="left"/>
    </xf>
    <xf numFmtId="44" fontId="2" fillId="4" borderId="8" xfId="0" applyNumberFormat="1" applyFont="1" applyFill="1" applyBorder="1" applyAlignment="1">
      <alignment horizontal="left"/>
    </xf>
    <xf numFmtId="0" fontId="1" fillId="0" borderId="10" xfId="0" applyFont="1" applyBorder="1" applyAlignment="1">
      <alignment horizontal="left"/>
    </xf>
    <xf numFmtId="44" fontId="2" fillId="5" borderId="8" xfId="0" applyNumberFormat="1" applyFont="1" applyFill="1" applyBorder="1" applyAlignment="1">
      <alignment horizontal="left"/>
    </xf>
    <xf numFmtId="0" fontId="1" fillId="7" borderId="10" xfId="0" applyFont="1" applyFill="1" applyBorder="1" applyAlignment="1">
      <alignment horizontal="left"/>
    </xf>
    <xf numFmtId="44" fontId="2" fillId="7" borderId="8" xfId="0" applyNumberFormat="1" applyFont="1" applyFill="1" applyBorder="1" applyAlignment="1">
      <alignment horizontal="left"/>
    </xf>
    <xf numFmtId="0" fontId="1" fillId="8" borderId="1" xfId="0" applyFont="1" applyFill="1" applyBorder="1" applyAlignment="1">
      <alignment horizontal="left"/>
    </xf>
    <xf numFmtId="0" fontId="1" fillId="8" borderId="3" xfId="0" applyFont="1" applyFill="1" applyBorder="1" applyAlignment="1">
      <alignment horizontal="left"/>
    </xf>
    <xf numFmtId="0" fontId="2" fillId="0" borderId="4" xfId="0" applyFont="1" applyBorder="1" applyAlignment="1">
      <alignment horizontal="left"/>
    </xf>
    <xf numFmtId="44" fontId="2" fillId="8" borderId="4" xfId="0" applyNumberFormat="1" applyFont="1" applyFill="1" applyBorder="1" applyAlignment="1">
      <alignment horizontal="left"/>
    </xf>
    <xf numFmtId="0" fontId="1" fillId="9" borderId="11" xfId="0" applyFont="1" applyFill="1" applyBorder="1" applyAlignment="1">
      <alignment horizontal="left"/>
    </xf>
    <xf numFmtId="0" fontId="1" fillId="9" borderId="12" xfId="0" applyFont="1" applyFill="1" applyBorder="1" applyAlignment="1">
      <alignment horizontal="left"/>
    </xf>
    <xf numFmtId="0" fontId="6" fillId="0" borderId="0" xfId="0" applyFont="1"/>
    <xf numFmtId="44" fontId="2" fillId="9" borderId="4" xfId="0" applyNumberFormat="1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arish%20Accounts%202018%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come"/>
      <sheetName val="Expenditure"/>
      <sheetName val="Petty Cash"/>
      <sheetName val="Septamus Moore Account"/>
      <sheetName val="Balance Sheet"/>
      <sheetName val="Bank reconcilliation"/>
      <sheetName val="Sheet2"/>
      <sheetName val="Sheet3"/>
      <sheetName val="Sheet1"/>
    </sheetNames>
    <sheetDataSet>
      <sheetData sheetId="0">
        <row r="19">
          <cell r="E19">
            <v>6020.24</v>
          </cell>
          <cell r="G19">
            <v>411.05</v>
          </cell>
        </row>
      </sheetData>
      <sheetData sheetId="1">
        <row r="65">
          <cell r="E65">
            <v>4176.8999999999996</v>
          </cell>
          <cell r="F65">
            <v>128</v>
          </cell>
          <cell r="G65">
            <v>4027.33</v>
          </cell>
          <cell r="H65">
            <v>1269.46</v>
          </cell>
          <cell r="I65">
            <v>213.32999999999998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D0AA53-CBCB-4732-9D47-8BA4A730A7A2}">
  <sheetPr>
    <pageSetUpPr fitToPage="1"/>
  </sheetPr>
  <dimension ref="A1:K32"/>
  <sheetViews>
    <sheetView tabSelected="1" view="pageLayout" topLeftCell="A2" zoomScale="80" zoomScaleNormal="70" zoomScalePageLayoutView="80" workbookViewId="0">
      <selection activeCell="C22" sqref="C22"/>
    </sheetView>
  </sheetViews>
  <sheetFormatPr defaultColWidth="9.140625" defaultRowHeight="15" x14ac:dyDescent="0.2"/>
  <cols>
    <col min="1" max="1" width="19.140625" style="2" customWidth="1"/>
    <col min="2" max="2" width="11.5703125" style="5" bestFit="1" customWidth="1"/>
    <col min="3" max="3" width="24" style="2" customWidth="1"/>
    <col min="4" max="4" width="5.85546875" style="2" customWidth="1"/>
    <col min="5" max="5" width="4.5703125" style="2" customWidth="1"/>
    <col min="6" max="6" width="33.42578125" style="2" bestFit="1" customWidth="1"/>
    <col min="7" max="7" width="10.28515625" style="2" customWidth="1"/>
    <col min="8" max="8" width="16.85546875" style="6" customWidth="1"/>
    <col min="9" max="9" width="4.28515625" style="2" customWidth="1"/>
    <col min="10" max="10" width="27" style="2" customWidth="1"/>
    <col min="11" max="11" width="20" style="2" customWidth="1"/>
    <col min="12" max="16384" width="9.140625" style="2"/>
  </cols>
  <sheetData>
    <row r="1" spans="1:11" ht="15.75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s="4" customFormat="1" ht="15.75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</row>
    <row r="3" spans="1:11" ht="15.75" thickBot="1" x14ac:dyDescent="0.25"/>
    <row r="4" spans="1:11" s="10" customFormat="1" ht="21" thickBot="1" x14ac:dyDescent="0.35">
      <c r="A4" s="7" t="s">
        <v>0</v>
      </c>
      <c r="B4" s="8"/>
      <c r="C4" s="8"/>
      <c r="D4" s="8"/>
      <c r="E4" s="8"/>
      <c r="F4" s="8"/>
      <c r="G4" s="8"/>
      <c r="H4" s="8"/>
      <c r="I4" s="8"/>
      <c r="J4" s="8"/>
      <c r="K4" s="9"/>
    </row>
    <row r="5" spans="1:11" ht="15.75" x14ac:dyDescent="0.25">
      <c r="A5" s="11" t="s">
        <v>1</v>
      </c>
      <c r="B5" s="12"/>
      <c r="C5" s="12"/>
      <c r="F5" s="13" t="s">
        <v>2</v>
      </c>
      <c r="G5" s="14"/>
      <c r="H5" s="15"/>
      <c r="J5" s="16" t="s">
        <v>3</v>
      </c>
      <c r="K5" s="16"/>
    </row>
    <row r="6" spans="1:11" x14ac:dyDescent="0.2">
      <c r="A6" s="17"/>
      <c r="B6" s="18"/>
      <c r="C6" s="18"/>
      <c r="F6" s="17"/>
      <c r="G6" s="17"/>
      <c r="H6" s="19"/>
      <c r="J6" s="20" t="s">
        <v>4</v>
      </c>
      <c r="K6" s="21">
        <v>12231.53</v>
      </c>
    </row>
    <row r="7" spans="1:11" x14ac:dyDescent="0.2">
      <c r="A7" s="17" t="s">
        <v>5</v>
      </c>
      <c r="B7" s="18"/>
      <c r="C7" s="18">
        <f>SUM([1]Income!E19)</f>
        <v>6020.24</v>
      </c>
      <c r="F7" s="17" t="s">
        <v>6</v>
      </c>
      <c r="G7" s="17"/>
      <c r="H7" s="18">
        <f>SUM([1]Expenditure!F65)</f>
        <v>128</v>
      </c>
      <c r="J7" s="17" t="s">
        <v>7</v>
      </c>
      <c r="K7" s="22">
        <f>SUM(C14)</f>
        <v>6431.29</v>
      </c>
    </row>
    <row r="8" spans="1:11" x14ac:dyDescent="0.2">
      <c r="A8" s="17"/>
      <c r="B8" s="18"/>
      <c r="C8" s="18"/>
      <c r="F8" s="17" t="s">
        <v>5</v>
      </c>
      <c r="G8" s="17"/>
      <c r="H8" s="18">
        <f>SUM([1]Expenditure!E65)</f>
        <v>4176.8999999999996</v>
      </c>
      <c r="J8" s="2" t="s">
        <v>8</v>
      </c>
      <c r="K8" s="23">
        <f>SUM(K6+K7)</f>
        <v>18662.82</v>
      </c>
    </row>
    <row r="9" spans="1:11" ht="15.75" thickBot="1" x14ac:dyDescent="0.25">
      <c r="A9" s="17"/>
      <c r="B9" s="18"/>
      <c r="C9" s="18"/>
      <c r="F9" s="17"/>
      <c r="G9" s="17"/>
      <c r="H9" s="18"/>
      <c r="J9" s="17" t="s">
        <v>9</v>
      </c>
      <c r="K9" s="24">
        <f>H14</f>
        <v>9815.0199999999986</v>
      </c>
    </row>
    <row r="10" spans="1:11" ht="16.5" thickBot="1" x14ac:dyDescent="0.3">
      <c r="A10" s="17" t="s">
        <v>10</v>
      </c>
      <c r="B10" s="18"/>
      <c r="C10" s="18"/>
      <c r="F10" s="17"/>
      <c r="G10" s="17"/>
      <c r="H10" s="18"/>
      <c r="J10" s="25" t="s">
        <v>11</v>
      </c>
      <c r="K10" s="26">
        <f>SUM(K8-K9)</f>
        <v>8847.8000000000011</v>
      </c>
    </row>
    <row r="11" spans="1:11" x14ac:dyDescent="0.2">
      <c r="A11" s="17" t="s">
        <v>12</v>
      </c>
      <c r="B11" s="18"/>
      <c r="C11" s="18">
        <f>SUM([1]Income!G19)</f>
        <v>411.05</v>
      </c>
      <c r="F11" s="17" t="s">
        <v>13</v>
      </c>
      <c r="G11" s="17"/>
      <c r="H11" s="18">
        <f>SUM([1]Expenditure!G65)</f>
        <v>4027.33</v>
      </c>
      <c r="J11" s="27"/>
      <c r="K11" s="23"/>
    </row>
    <row r="12" spans="1:11" x14ac:dyDescent="0.2">
      <c r="A12" s="17"/>
      <c r="B12" s="18"/>
      <c r="C12" s="18"/>
      <c r="F12" s="17" t="s">
        <v>14</v>
      </c>
      <c r="G12" s="17"/>
      <c r="H12" s="18">
        <f>SUM([1]Expenditure!H65)</f>
        <v>1269.46</v>
      </c>
    </row>
    <row r="13" spans="1:11" ht="15.75" thickBot="1" x14ac:dyDescent="0.25">
      <c r="A13" s="17"/>
      <c r="B13" s="18"/>
      <c r="C13" s="28"/>
      <c r="F13" s="17" t="s">
        <v>15</v>
      </c>
      <c r="G13" s="17"/>
      <c r="H13" s="28">
        <f>SUM([1]Expenditure!I65)</f>
        <v>213.32999999999998</v>
      </c>
    </row>
    <row r="14" spans="1:11" ht="16.5" thickBot="1" x14ac:dyDescent="0.3">
      <c r="A14" s="17"/>
      <c r="B14" s="29" t="s">
        <v>16</v>
      </c>
      <c r="C14" s="30">
        <f>SUM(C7+C11)</f>
        <v>6431.29</v>
      </c>
      <c r="F14" s="17"/>
      <c r="G14" s="31" t="s">
        <v>16</v>
      </c>
      <c r="H14" s="32">
        <f>SUM(H7+H8+H11+H12+H13)</f>
        <v>9815.0199999999986</v>
      </c>
    </row>
    <row r="15" spans="1:11" x14ac:dyDescent="0.2">
      <c r="C15" s="2" t="s">
        <v>17</v>
      </c>
      <c r="H15" s="23"/>
    </row>
    <row r="16" spans="1:11" ht="15.75" thickBot="1" x14ac:dyDescent="0.25">
      <c r="K16" s="23"/>
    </row>
    <row r="17" spans="1:11" ht="16.5" thickBot="1" x14ac:dyDescent="0.3">
      <c r="J17" s="33" t="s">
        <v>8</v>
      </c>
      <c r="K17" s="34">
        <f>K10</f>
        <v>8847.8000000000011</v>
      </c>
    </row>
    <row r="18" spans="1:11" ht="15.75" thickBot="1" x14ac:dyDescent="0.25">
      <c r="K18" s="23"/>
    </row>
    <row r="19" spans="1:11" ht="16.5" thickBot="1" x14ac:dyDescent="0.3">
      <c r="A19" s="35" t="s">
        <v>18</v>
      </c>
      <c r="B19" s="36"/>
      <c r="K19" s="23"/>
    </row>
    <row r="20" spans="1:11" x14ac:dyDescent="0.2">
      <c r="A20" s="37" t="s">
        <v>19</v>
      </c>
      <c r="B20" s="38">
        <v>3.14</v>
      </c>
      <c r="K20" s="23"/>
    </row>
    <row r="21" spans="1:11" ht="15.75" thickBot="1" x14ac:dyDescent="0.25">
      <c r="K21" s="23"/>
    </row>
    <row r="22" spans="1:11" ht="16.5" thickBot="1" x14ac:dyDescent="0.3">
      <c r="A22" s="39" t="s">
        <v>20</v>
      </c>
      <c r="B22" s="40"/>
      <c r="J22" s="41"/>
      <c r="K22" s="23"/>
    </row>
    <row r="23" spans="1:11" x14ac:dyDescent="0.2">
      <c r="A23" s="37" t="s">
        <v>3</v>
      </c>
      <c r="B23" s="42">
        <v>304.27999999999997</v>
      </c>
      <c r="K23" s="23"/>
    </row>
    <row r="24" spans="1:11" x14ac:dyDescent="0.2">
      <c r="K24" s="23"/>
    </row>
    <row r="32" spans="1:11" x14ac:dyDescent="0.2">
      <c r="C32" s="2" t="s">
        <v>17</v>
      </c>
    </row>
  </sheetData>
  <mergeCells count="6">
    <mergeCell ref="A1:K1"/>
    <mergeCell ref="A2:K2"/>
    <mergeCell ref="A4:K4"/>
    <mergeCell ref="J5:K5"/>
    <mergeCell ref="A19:B19"/>
    <mergeCell ref="A22:B22"/>
  </mergeCells>
  <printOptions gridLines="1"/>
  <pageMargins left="0.25" right="0.25" top="0.75" bottom="0.75" header="0.3" footer="0.3"/>
  <pageSetup paperSize="9" scale="80" orientation="landscape" r:id="rId1"/>
  <headerFooter>
    <oddHeader>&amp;C&amp;"Arial,Bold"&amp;20&amp;K92D050Redmire Parish Council Bank Reconciliation 2018/19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Bank reconcilliation</vt:lpstr>
      <vt:lpstr>'Bank reconcilliation'!Print_Area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jackie Ayre</dc:creator>
  <cp:lastModifiedBy>jackie Ayre</cp:lastModifiedBy>
  <dcterms:created xsi:type="dcterms:W3CDTF">2019-08-06T10:15:35Z</dcterms:created>
  <dcterms:modified xsi:type="dcterms:W3CDTF">2019-08-06T10:16:10Z</dcterms:modified>
</cp:coreProperties>
</file>